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y04\home$\sslyont\UOP\"/>
    </mc:Choice>
  </mc:AlternateContent>
  <xr:revisionPtr revIDLastSave="0" documentId="8_{CBD5E2D0-23A5-490B-9649-7C32C91029CA}" xr6:coauthVersionLast="46" xr6:coauthVersionMax="46" xr10:uidLastSave="{00000000-0000-0000-0000-000000000000}"/>
  <bookViews>
    <workbookView xWindow="28680" yWindow="-1410" windowWidth="29040" windowHeight="15840" xr2:uid="{54638156-155D-45E5-B585-8714DD0E6BDA}"/>
  </bookViews>
  <sheets>
    <sheet name="Preopening Budget 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2" i="1" s="1"/>
  <c r="F13" i="1"/>
  <c r="H13" i="1" s="1"/>
  <c r="H12" i="1"/>
  <c r="F12" i="1"/>
  <c r="F11" i="1"/>
  <c r="H11" i="1" s="1"/>
  <c r="F10" i="1"/>
  <c r="F15" i="1" s="1"/>
  <c r="F19" i="1" l="1"/>
  <c r="F21" i="1"/>
  <c r="F24" i="1"/>
  <c r="F23" i="1"/>
  <c r="F22" i="1"/>
  <c r="F25" i="1"/>
  <c r="H10" i="1"/>
  <c r="H15" i="1" s="1"/>
  <c r="D25" i="1"/>
  <c r="D20" i="1"/>
  <c r="F20" i="1" s="1"/>
  <c r="H20" i="1" s="1"/>
  <c r="D23" i="1"/>
  <c r="D21" i="1"/>
  <c r="D24" i="1"/>
  <c r="D19" i="1"/>
  <c r="H24" i="1" l="1"/>
  <c r="H23" i="1"/>
  <c r="H21" i="1"/>
  <c r="H25" i="1"/>
  <c r="H19" i="1"/>
  <c r="H22" i="1"/>
  <c r="F27" i="1"/>
  <c r="F29" i="1" s="1"/>
  <c r="D27" i="1"/>
  <c r="D29" i="1" s="1"/>
  <c r="H27" i="1" l="1"/>
  <c r="H29" i="1" s="1"/>
</calcChain>
</file>

<file path=xl/sharedStrings.xml><?xml version="1.0" encoding="utf-8"?>
<sst xmlns="http://schemas.openxmlformats.org/spreadsheetml/2006/main" count="42" uniqueCount="42">
  <si>
    <t xml:space="preserve">Children's Hospital Los Angeles </t>
  </si>
  <si>
    <t xml:space="preserve"> Strategic Planning Spreadsheet</t>
  </si>
  <si>
    <t xml:space="preserve">Diagnostic Imaging </t>
  </si>
  <si>
    <t>Purchase &amp;</t>
  </si>
  <si>
    <t>Hire &amp; Train</t>
  </si>
  <si>
    <t>Strategies to Increase Volume</t>
  </si>
  <si>
    <t>Install</t>
  </si>
  <si>
    <t>Staff</t>
  </si>
  <si>
    <t>Buying and installling a new MRI.</t>
  </si>
  <si>
    <t>MRI</t>
  </si>
  <si>
    <t>Training or hireing more workers to operate the new MRI.</t>
  </si>
  <si>
    <t>Revenue</t>
  </si>
  <si>
    <t>Year 1</t>
  </si>
  <si>
    <t>Year 2</t>
  </si>
  <si>
    <t>Year 3</t>
  </si>
  <si>
    <t>Increasing marketing to the medical staff</t>
  </si>
  <si>
    <t>CT</t>
  </si>
  <si>
    <t>Assumptions</t>
  </si>
  <si>
    <t>MRIs</t>
  </si>
  <si>
    <t>Increase in revenue/year</t>
  </si>
  <si>
    <t>General diagnostic</t>
  </si>
  <si>
    <t>Increase in salaries/year</t>
  </si>
  <si>
    <t>Interventional</t>
  </si>
  <si>
    <t>Increase in supply expense/year</t>
  </si>
  <si>
    <t>Travel as a % of revenue</t>
  </si>
  <si>
    <t>Total revenue</t>
  </si>
  <si>
    <t>Maintenace as a % revenue</t>
  </si>
  <si>
    <t>Contracts as a % of revenue</t>
  </si>
  <si>
    <t>Expenses</t>
  </si>
  <si>
    <t>Marketing as a % of revenue</t>
  </si>
  <si>
    <t>Misc as a % of revenue</t>
  </si>
  <si>
    <t>Salaries</t>
  </si>
  <si>
    <t>Salaries as a % of revenue</t>
  </si>
  <si>
    <t>Supplies</t>
  </si>
  <si>
    <t>Travel</t>
  </si>
  <si>
    <t>Maintenance</t>
  </si>
  <si>
    <t>Contracts</t>
  </si>
  <si>
    <t>Marketing</t>
  </si>
  <si>
    <t>Miscellaneous</t>
  </si>
  <si>
    <t>Total expenses</t>
  </si>
  <si>
    <t>Net profit</t>
  </si>
  <si>
    <t>Capital outlay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</si>
</sst>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i/>
      <sz val="1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102C2-4199-4FDF-BAE0-3168ED8E26E2}">
  <dimension ref="A1:M34"/>
  <sheetViews>
    <sheetView tabSelected="1" workbookViewId="0">
      <selection activeCell="U25" sqref="U25"/>
    </sheetView>
  </sheetViews>
  <sheetFormatPr defaultRowHeight="15" x14ac:dyDescent="0.25"/>
  <cols>
    <col min="4" max="4" width="11.140625" bestFit="1" customWidth="1"/>
    <col min="6" max="6" width="11.140625" bestFit="1" customWidth="1"/>
    <col min="8" max="8" width="11.140625" bestFit="1" customWidth="1"/>
    <col min="9" max="9" width="4.7109375" customWidth="1"/>
    <col min="260" max="260" width="11.140625" bestFit="1" customWidth="1"/>
    <col min="262" max="262" width="11.140625" bestFit="1" customWidth="1"/>
    <col min="264" max="264" width="11.140625" bestFit="1" customWidth="1"/>
    <col min="265" max="265" width="4.7109375" customWidth="1"/>
    <col min="516" max="516" width="11.140625" bestFit="1" customWidth="1"/>
    <col min="518" max="518" width="11.140625" bestFit="1" customWidth="1"/>
    <col min="520" max="520" width="11.140625" bestFit="1" customWidth="1"/>
    <col min="521" max="521" width="4.7109375" customWidth="1"/>
    <col min="772" max="772" width="11.140625" bestFit="1" customWidth="1"/>
    <col min="774" max="774" width="11.140625" bestFit="1" customWidth="1"/>
    <col min="776" max="776" width="11.140625" bestFit="1" customWidth="1"/>
    <col min="777" max="777" width="4.7109375" customWidth="1"/>
    <col min="1028" max="1028" width="11.140625" bestFit="1" customWidth="1"/>
    <col min="1030" max="1030" width="11.140625" bestFit="1" customWidth="1"/>
    <col min="1032" max="1032" width="11.140625" bestFit="1" customWidth="1"/>
    <col min="1033" max="1033" width="4.7109375" customWidth="1"/>
    <col min="1284" max="1284" width="11.140625" bestFit="1" customWidth="1"/>
    <col min="1286" max="1286" width="11.140625" bestFit="1" customWidth="1"/>
    <col min="1288" max="1288" width="11.140625" bestFit="1" customWidth="1"/>
    <col min="1289" max="1289" width="4.7109375" customWidth="1"/>
    <col min="1540" max="1540" width="11.140625" bestFit="1" customWidth="1"/>
    <col min="1542" max="1542" width="11.140625" bestFit="1" customWidth="1"/>
    <col min="1544" max="1544" width="11.140625" bestFit="1" customWidth="1"/>
    <col min="1545" max="1545" width="4.7109375" customWidth="1"/>
    <col min="1796" max="1796" width="11.140625" bestFit="1" customWidth="1"/>
    <col min="1798" max="1798" width="11.140625" bestFit="1" customWidth="1"/>
    <col min="1800" max="1800" width="11.140625" bestFit="1" customWidth="1"/>
    <col min="1801" max="1801" width="4.7109375" customWidth="1"/>
    <col min="2052" max="2052" width="11.140625" bestFit="1" customWidth="1"/>
    <col min="2054" max="2054" width="11.140625" bestFit="1" customWidth="1"/>
    <col min="2056" max="2056" width="11.140625" bestFit="1" customWidth="1"/>
    <col min="2057" max="2057" width="4.7109375" customWidth="1"/>
    <col min="2308" max="2308" width="11.140625" bestFit="1" customWidth="1"/>
    <col min="2310" max="2310" width="11.140625" bestFit="1" customWidth="1"/>
    <col min="2312" max="2312" width="11.140625" bestFit="1" customWidth="1"/>
    <col min="2313" max="2313" width="4.7109375" customWidth="1"/>
    <col min="2564" max="2564" width="11.140625" bestFit="1" customWidth="1"/>
    <col min="2566" max="2566" width="11.140625" bestFit="1" customWidth="1"/>
    <col min="2568" max="2568" width="11.140625" bestFit="1" customWidth="1"/>
    <col min="2569" max="2569" width="4.7109375" customWidth="1"/>
    <col min="2820" max="2820" width="11.140625" bestFit="1" customWidth="1"/>
    <col min="2822" max="2822" width="11.140625" bestFit="1" customWidth="1"/>
    <col min="2824" max="2824" width="11.140625" bestFit="1" customWidth="1"/>
    <col min="2825" max="2825" width="4.7109375" customWidth="1"/>
    <col min="3076" max="3076" width="11.140625" bestFit="1" customWidth="1"/>
    <col min="3078" max="3078" width="11.140625" bestFit="1" customWidth="1"/>
    <col min="3080" max="3080" width="11.140625" bestFit="1" customWidth="1"/>
    <col min="3081" max="3081" width="4.7109375" customWidth="1"/>
    <col min="3332" max="3332" width="11.140625" bestFit="1" customWidth="1"/>
    <col min="3334" max="3334" width="11.140625" bestFit="1" customWidth="1"/>
    <col min="3336" max="3336" width="11.140625" bestFit="1" customWidth="1"/>
    <col min="3337" max="3337" width="4.7109375" customWidth="1"/>
    <col min="3588" max="3588" width="11.140625" bestFit="1" customWidth="1"/>
    <col min="3590" max="3590" width="11.140625" bestFit="1" customWidth="1"/>
    <col min="3592" max="3592" width="11.140625" bestFit="1" customWidth="1"/>
    <col min="3593" max="3593" width="4.7109375" customWidth="1"/>
    <col min="3844" max="3844" width="11.140625" bestFit="1" customWidth="1"/>
    <col min="3846" max="3846" width="11.140625" bestFit="1" customWidth="1"/>
    <col min="3848" max="3848" width="11.140625" bestFit="1" customWidth="1"/>
    <col min="3849" max="3849" width="4.7109375" customWidth="1"/>
    <col min="4100" max="4100" width="11.140625" bestFit="1" customWidth="1"/>
    <col min="4102" max="4102" width="11.140625" bestFit="1" customWidth="1"/>
    <col min="4104" max="4104" width="11.140625" bestFit="1" customWidth="1"/>
    <col min="4105" max="4105" width="4.7109375" customWidth="1"/>
    <col min="4356" max="4356" width="11.140625" bestFit="1" customWidth="1"/>
    <col min="4358" max="4358" width="11.140625" bestFit="1" customWidth="1"/>
    <col min="4360" max="4360" width="11.140625" bestFit="1" customWidth="1"/>
    <col min="4361" max="4361" width="4.7109375" customWidth="1"/>
    <col min="4612" max="4612" width="11.140625" bestFit="1" customWidth="1"/>
    <col min="4614" max="4614" width="11.140625" bestFit="1" customWidth="1"/>
    <col min="4616" max="4616" width="11.140625" bestFit="1" customWidth="1"/>
    <col min="4617" max="4617" width="4.7109375" customWidth="1"/>
    <col min="4868" max="4868" width="11.140625" bestFit="1" customWidth="1"/>
    <col min="4870" max="4870" width="11.140625" bestFit="1" customWidth="1"/>
    <col min="4872" max="4872" width="11.140625" bestFit="1" customWidth="1"/>
    <col min="4873" max="4873" width="4.7109375" customWidth="1"/>
    <col min="5124" max="5124" width="11.140625" bestFit="1" customWidth="1"/>
    <col min="5126" max="5126" width="11.140625" bestFit="1" customWidth="1"/>
    <col min="5128" max="5128" width="11.140625" bestFit="1" customWidth="1"/>
    <col min="5129" max="5129" width="4.7109375" customWidth="1"/>
    <col min="5380" max="5380" width="11.140625" bestFit="1" customWidth="1"/>
    <col min="5382" max="5382" width="11.140625" bestFit="1" customWidth="1"/>
    <col min="5384" max="5384" width="11.140625" bestFit="1" customWidth="1"/>
    <col min="5385" max="5385" width="4.7109375" customWidth="1"/>
    <col min="5636" max="5636" width="11.140625" bestFit="1" customWidth="1"/>
    <col min="5638" max="5638" width="11.140625" bestFit="1" customWidth="1"/>
    <col min="5640" max="5640" width="11.140625" bestFit="1" customWidth="1"/>
    <col min="5641" max="5641" width="4.7109375" customWidth="1"/>
    <col min="5892" max="5892" width="11.140625" bestFit="1" customWidth="1"/>
    <col min="5894" max="5894" width="11.140625" bestFit="1" customWidth="1"/>
    <col min="5896" max="5896" width="11.140625" bestFit="1" customWidth="1"/>
    <col min="5897" max="5897" width="4.7109375" customWidth="1"/>
    <col min="6148" max="6148" width="11.140625" bestFit="1" customWidth="1"/>
    <col min="6150" max="6150" width="11.140625" bestFit="1" customWidth="1"/>
    <col min="6152" max="6152" width="11.140625" bestFit="1" customWidth="1"/>
    <col min="6153" max="6153" width="4.7109375" customWidth="1"/>
    <col min="6404" max="6404" width="11.140625" bestFit="1" customWidth="1"/>
    <col min="6406" max="6406" width="11.140625" bestFit="1" customWidth="1"/>
    <col min="6408" max="6408" width="11.140625" bestFit="1" customWidth="1"/>
    <col min="6409" max="6409" width="4.7109375" customWidth="1"/>
    <col min="6660" max="6660" width="11.140625" bestFit="1" customWidth="1"/>
    <col min="6662" max="6662" width="11.140625" bestFit="1" customWidth="1"/>
    <col min="6664" max="6664" width="11.140625" bestFit="1" customWidth="1"/>
    <col min="6665" max="6665" width="4.7109375" customWidth="1"/>
    <col min="6916" max="6916" width="11.140625" bestFit="1" customWidth="1"/>
    <col min="6918" max="6918" width="11.140625" bestFit="1" customWidth="1"/>
    <col min="6920" max="6920" width="11.140625" bestFit="1" customWidth="1"/>
    <col min="6921" max="6921" width="4.7109375" customWidth="1"/>
    <col min="7172" max="7172" width="11.140625" bestFit="1" customWidth="1"/>
    <col min="7174" max="7174" width="11.140625" bestFit="1" customWidth="1"/>
    <col min="7176" max="7176" width="11.140625" bestFit="1" customWidth="1"/>
    <col min="7177" max="7177" width="4.7109375" customWidth="1"/>
    <col min="7428" max="7428" width="11.140625" bestFit="1" customWidth="1"/>
    <col min="7430" max="7430" width="11.140625" bestFit="1" customWidth="1"/>
    <col min="7432" max="7432" width="11.140625" bestFit="1" customWidth="1"/>
    <col min="7433" max="7433" width="4.7109375" customWidth="1"/>
    <col min="7684" max="7684" width="11.140625" bestFit="1" customWidth="1"/>
    <col min="7686" max="7686" width="11.140625" bestFit="1" customWidth="1"/>
    <col min="7688" max="7688" width="11.140625" bestFit="1" customWidth="1"/>
    <col min="7689" max="7689" width="4.7109375" customWidth="1"/>
    <col min="7940" max="7940" width="11.140625" bestFit="1" customWidth="1"/>
    <col min="7942" max="7942" width="11.140625" bestFit="1" customWidth="1"/>
    <col min="7944" max="7944" width="11.140625" bestFit="1" customWidth="1"/>
    <col min="7945" max="7945" width="4.7109375" customWidth="1"/>
    <col min="8196" max="8196" width="11.140625" bestFit="1" customWidth="1"/>
    <col min="8198" max="8198" width="11.140625" bestFit="1" customWidth="1"/>
    <col min="8200" max="8200" width="11.140625" bestFit="1" customWidth="1"/>
    <col min="8201" max="8201" width="4.7109375" customWidth="1"/>
    <col min="8452" max="8452" width="11.140625" bestFit="1" customWidth="1"/>
    <col min="8454" max="8454" width="11.140625" bestFit="1" customWidth="1"/>
    <col min="8456" max="8456" width="11.140625" bestFit="1" customWidth="1"/>
    <col min="8457" max="8457" width="4.7109375" customWidth="1"/>
    <col min="8708" max="8708" width="11.140625" bestFit="1" customWidth="1"/>
    <col min="8710" max="8710" width="11.140625" bestFit="1" customWidth="1"/>
    <col min="8712" max="8712" width="11.140625" bestFit="1" customWidth="1"/>
    <col min="8713" max="8713" width="4.7109375" customWidth="1"/>
    <col min="8964" max="8964" width="11.140625" bestFit="1" customWidth="1"/>
    <col min="8966" max="8966" width="11.140625" bestFit="1" customWidth="1"/>
    <col min="8968" max="8968" width="11.140625" bestFit="1" customWidth="1"/>
    <col min="8969" max="8969" width="4.7109375" customWidth="1"/>
    <col min="9220" max="9220" width="11.140625" bestFit="1" customWidth="1"/>
    <col min="9222" max="9222" width="11.140625" bestFit="1" customWidth="1"/>
    <col min="9224" max="9224" width="11.140625" bestFit="1" customWidth="1"/>
    <col min="9225" max="9225" width="4.7109375" customWidth="1"/>
    <col min="9476" max="9476" width="11.140625" bestFit="1" customWidth="1"/>
    <col min="9478" max="9478" width="11.140625" bestFit="1" customWidth="1"/>
    <col min="9480" max="9480" width="11.140625" bestFit="1" customWidth="1"/>
    <col min="9481" max="9481" width="4.7109375" customWidth="1"/>
    <col min="9732" max="9732" width="11.140625" bestFit="1" customWidth="1"/>
    <col min="9734" max="9734" width="11.140625" bestFit="1" customWidth="1"/>
    <col min="9736" max="9736" width="11.140625" bestFit="1" customWidth="1"/>
    <col min="9737" max="9737" width="4.7109375" customWidth="1"/>
    <col min="9988" max="9988" width="11.140625" bestFit="1" customWidth="1"/>
    <col min="9990" max="9990" width="11.140625" bestFit="1" customWidth="1"/>
    <col min="9992" max="9992" width="11.140625" bestFit="1" customWidth="1"/>
    <col min="9993" max="9993" width="4.7109375" customWidth="1"/>
    <col min="10244" max="10244" width="11.140625" bestFit="1" customWidth="1"/>
    <col min="10246" max="10246" width="11.140625" bestFit="1" customWidth="1"/>
    <col min="10248" max="10248" width="11.140625" bestFit="1" customWidth="1"/>
    <col min="10249" max="10249" width="4.7109375" customWidth="1"/>
    <col min="10500" max="10500" width="11.140625" bestFit="1" customWidth="1"/>
    <col min="10502" max="10502" width="11.140625" bestFit="1" customWidth="1"/>
    <col min="10504" max="10504" width="11.140625" bestFit="1" customWidth="1"/>
    <col min="10505" max="10505" width="4.7109375" customWidth="1"/>
    <col min="10756" max="10756" width="11.140625" bestFit="1" customWidth="1"/>
    <col min="10758" max="10758" width="11.140625" bestFit="1" customWidth="1"/>
    <col min="10760" max="10760" width="11.140625" bestFit="1" customWidth="1"/>
    <col min="10761" max="10761" width="4.7109375" customWidth="1"/>
    <col min="11012" max="11012" width="11.140625" bestFit="1" customWidth="1"/>
    <col min="11014" max="11014" width="11.140625" bestFit="1" customWidth="1"/>
    <col min="11016" max="11016" width="11.140625" bestFit="1" customWidth="1"/>
    <col min="11017" max="11017" width="4.7109375" customWidth="1"/>
    <col min="11268" max="11268" width="11.140625" bestFit="1" customWidth="1"/>
    <col min="11270" max="11270" width="11.140625" bestFit="1" customWidth="1"/>
    <col min="11272" max="11272" width="11.140625" bestFit="1" customWidth="1"/>
    <col min="11273" max="11273" width="4.7109375" customWidth="1"/>
    <col min="11524" max="11524" width="11.140625" bestFit="1" customWidth="1"/>
    <col min="11526" max="11526" width="11.140625" bestFit="1" customWidth="1"/>
    <col min="11528" max="11528" width="11.140625" bestFit="1" customWidth="1"/>
    <col min="11529" max="11529" width="4.7109375" customWidth="1"/>
    <col min="11780" max="11780" width="11.140625" bestFit="1" customWidth="1"/>
    <col min="11782" max="11782" width="11.140625" bestFit="1" customWidth="1"/>
    <col min="11784" max="11784" width="11.140625" bestFit="1" customWidth="1"/>
    <col min="11785" max="11785" width="4.7109375" customWidth="1"/>
    <col min="12036" max="12036" width="11.140625" bestFit="1" customWidth="1"/>
    <col min="12038" max="12038" width="11.140625" bestFit="1" customWidth="1"/>
    <col min="12040" max="12040" width="11.140625" bestFit="1" customWidth="1"/>
    <col min="12041" max="12041" width="4.7109375" customWidth="1"/>
    <col min="12292" max="12292" width="11.140625" bestFit="1" customWidth="1"/>
    <col min="12294" max="12294" width="11.140625" bestFit="1" customWidth="1"/>
    <col min="12296" max="12296" width="11.140625" bestFit="1" customWidth="1"/>
    <col min="12297" max="12297" width="4.7109375" customWidth="1"/>
    <col min="12548" max="12548" width="11.140625" bestFit="1" customWidth="1"/>
    <col min="12550" max="12550" width="11.140625" bestFit="1" customWidth="1"/>
    <col min="12552" max="12552" width="11.140625" bestFit="1" customWidth="1"/>
    <col min="12553" max="12553" width="4.7109375" customWidth="1"/>
    <col min="12804" max="12804" width="11.140625" bestFit="1" customWidth="1"/>
    <col min="12806" max="12806" width="11.140625" bestFit="1" customWidth="1"/>
    <col min="12808" max="12808" width="11.140625" bestFit="1" customWidth="1"/>
    <col min="12809" max="12809" width="4.7109375" customWidth="1"/>
    <col min="13060" max="13060" width="11.140625" bestFit="1" customWidth="1"/>
    <col min="13062" max="13062" width="11.140625" bestFit="1" customWidth="1"/>
    <col min="13064" max="13064" width="11.140625" bestFit="1" customWidth="1"/>
    <col min="13065" max="13065" width="4.7109375" customWidth="1"/>
    <col min="13316" max="13316" width="11.140625" bestFit="1" customWidth="1"/>
    <col min="13318" max="13318" width="11.140625" bestFit="1" customWidth="1"/>
    <col min="13320" max="13320" width="11.140625" bestFit="1" customWidth="1"/>
    <col min="13321" max="13321" width="4.7109375" customWidth="1"/>
    <col min="13572" max="13572" width="11.140625" bestFit="1" customWidth="1"/>
    <col min="13574" max="13574" width="11.140625" bestFit="1" customWidth="1"/>
    <col min="13576" max="13576" width="11.140625" bestFit="1" customWidth="1"/>
    <col min="13577" max="13577" width="4.7109375" customWidth="1"/>
    <col min="13828" max="13828" width="11.140625" bestFit="1" customWidth="1"/>
    <col min="13830" max="13830" width="11.140625" bestFit="1" customWidth="1"/>
    <col min="13832" max="13832" width="11.140625" bestFit="1" customWidth="1"/>
    <col min="13833" max="13833" width="4.7109375" customWidth="1"/>
    <col min="14084" max="14084" width="11.140625" bestFit="1" customWidth="1"/>
    <col min="14086" max="14086" width="11.140625" bestFit="1" customWidth="1"/>
    <col min="14088" max="14088" width="11.140625" bestFit="1" customWidth="1"/>
    <col min="14089" max="14089" width="4.7109375" customWidth="1"/>
    <col min="14340" max="14340" width="11.140625" bestFit="1" customWidth="1"/>
    <col min="14342" max="14342" width="11.140625" bestFit="1" customWidth="1"/>
    <col min="14344" max="14344" width="11.140625" bestFit="1" customWidth="1"/>
    <col min="14345" max="14345" width="4.7109375" customWidth="1"/>
    <col min="14596" max="14596" width="11.140625" bestFit="1" customWidth="1"/>
    <col min="14598" max="14598" width="11.140625" bestFit="1" customWidth="1"/>
    <col min="14600" max="14600" width="11.140625" bestFit="1" customWidth="1"/>
    <col min="14601" max="14601" width="4.7109375" customWidth="1"/>
    <col min="14852" max="14852" width="11.140625" bestFit="1" customWidth="1"/>
    <col min="14854" max="14854" width="11.140625" bestFit="1" customWidth="1"/>
    <col min="14856" max="14856" width="11.140625" bestFit="1" customWidth="1"/>
    <col min="14857" max="14857" width="4.7109375" customWidth="1"/>
    <col min="15108" max="15108" width="11.140625" bestFit="1" customWidth="1"/>
    <col min="15110" max="15110" width="11.140625" bestFit="1" customWidth="1"/>
    <col min="15112" max="15112" width="11.140625" bestFit="1" customWidth="1"/>
    <col min="15113" max="15113" width="4.7109375" customWidth="1"/>
    <col min="15364" max="15364" width="11.140625" bestFit="1" customWidth="1"/>
    <col min="15366" max="15366" width="11.140625" bestFit="1" customWidth="1"/>
    <col min="15368" max="15368" width="11.140625" bestFit="1" customWidth="1"/>
    <col min="15369" max="15369" width="4.7109375" customWidth="1"/>
    <col min="15620" max="15620" width="11.140625" bestFit="1" customWidth="1"/>
    <col min="15622" max="15622" width="11.140625" bestFit="1" customWidth="1"/>
    <col min="15624" max="15624" width="11.140625" bestFit="1" customWidth="1"/>
    <col min="15625" max="15625" width="4.7109375" customWidth="1"/>
    <col min="15876" max="15876" width="11.140625" bestFit="1" customWidth="1"/>
    <col min="15878" max="15878" width="11.140625" bestFit="1" customWidth="1"/>
    <col min="15880" max="15880" width="11.140625" bestFit="1" customWidth="1"/>
    <col min="15881" max="15881" width="4.7109375" customWidth="1"/>
    <col min="16132" max="16132" width="11.140625" bestFit="1" customWidth="1"/>
    <col min="16134" max="16134" width="11.140625" bestFit="1" customWidth="1"/>
    <col min="16136" max="16136" width="11.140625" bestFit="1" customWidth="1"/>
    <col min="16137" max="16137" width="4.7109375" customWidth="1"/>
  </cols>
  <sheetData>
    <row r="1" spans="1:13" ht="23.25" x14ac:dyDescent="0.35">
      <c r="A1" s="1" t="s">
        <v>0</v>
      </c>
    </row>
    <row r="2" spans="1:13" ht="23.25" x14ac:dyDescent="0.35">
      <c r="A2" s="1"/>
    </row>
    <row r="3" spans="1:13" x14ac:dyDescent="0.25">
      <c r="A3" s="2" t="s">
        <v>1</v>
      </c>
      <c r="B3" s="2"/>
      <c r="C3" s="2"/>
    </row>
    <row r="4" spans="1:13" x14ac:dyDescent="0.25">
      <c r="A4" s="2" t="s">
        <v>2</v>
      </c>
      <c r="B4" s="2"/>
      <c r="C4" s="2"/>
    </row>
    <row r="5" spans="1:13" x14ac:dyDescent="0.25">
      <c r="D5" s="3" t="s">
        <v>3</v>
      </c>
      <c r="F5" s="3" t="s">
        <v>4</v>
      </c>
      <c r="J5" s="4" t="s">
        <v>5</v>
      </c>
    </row>
    <row r="6" spans="1:13" x14ac:dyDescent="0.25">
      <c r="D6" s="3" t="s">
        <v>6</v>
      </c>
      <c r="F6" s="3" t="s">
        <v>7</v>
      </c>
      <c r="J6" s="5" t="s">
        <v>8</v>
      </c>
    </row>
    <row r="7" spans="1:13" x14ac:dyDescent="0.25">
      <c r="D7" s="3" t="s">
        <v>9</v>
      </c>
      <c r="F7" s="3"/>
      <c r="J7" s="5" t="s">
        <v>10</v>
      </c>
    </row>
    <row r="8" spans="1:13" x14ac:dyDescent="0.25">
      <c r="A8" s="4" t="s">
        <v>11</v>
      </c>
      <c r="B8" s="2"/>
      <c r="C8" s="2"/>
      <c r="D8" s="6" t="s">
        <v>12</v>
      </c>
      <c r="E8" s="3"/>
      <c r="F8" s="6" t="s">
        <v>13</v>
      </c>
      <c r="G8" s="3"/>
      <c r="H8" s="6" t="s">
        <v>14</v>
      </c>
      <c r="I8" s="2"/>
      <c r="J8" s="5" t="s">
        <v>15</v>
      </c>
    </row>
    <row r="10" spans="1:13" x14ac:dyDescent="0.25">
      <c r="A10" t="s">
        <v>16</v>
      </c>
      <c r="D10" s="7">
        <v>1000000</v>
      </c>
      <c r="E10" s="7"/>
      <c r="F10" s="7">
        <f>+(D10*$M$11)+D10</f>
        <v>1050000</v>
      </c>
      <c r="G10" s="7"/>
      <c r="H10" s="7">
        <f>+(F10*$M$11)+F10</f>
        <v>1102500</v>
      </c>
      <c r="J10" s="4" t="s">
        <v>17</v>
      </c>
    </row>
    <row r="11" spans="1:13" x14ac:dyDescent="0.25">
      <c r="A11" t="s">
        <v>18</v>
      </c>
      <c r="D11" s="7">
        <v>5500000</v>
      </c>
      <c r="E11" s="7"/>
      <c r="F11" s="7">
        <f>+(D11*$M$11)+D11</f>
        <v>5775000</v>
      </c>
      <c r="G11" s="7"/>
      <c r="H11" s="7">
        <f>+(F11*$M$11)+F11</f>
        <v>6063750</v>
      </c>
      <c r="J11" t="s">
        <v>19</v>
      </c>
      <c r="M11" s="8">
        <v>0.05</v>
      </c>
    </row>
    <row r="12" spans="1:13" x14ac:dyDescent="0.25">
      <c r="A12" t="s">
        <v>20</v>
      </c>
      <c r="D12" s="7">
        <v>4000000</v>
      </c>
      <c r="E12" s="7"/>
      <c r="F12" s="7">
        <f>+(D12*$M$11)+D12</f>
        <v>4200000</v>
      </c>
      <c r="G12" s="7"/>
      <c r="H12" s="7">
        <f>+(F12*$M$11)+F12</f>
        <v>4410000</v>
      </c>
      <c r="J12" t="s">
        <v>21</v>
      </c>
      <c r="M12" s="8">
        <v>2.5000000000000001E-2</v>
      </c>
    </row>
    <row r="13" spans="1:13" x14ac:dyDescent="0.25">
      <c r="A13" t="s">
        <v>22</v>
      </c>
      <c r="D13" s="7">
        <v>7500000</v>
      </c>
      <c r="E13" s="7"/>
      <c r="F13" s="7">
        <f>+(D13*$M$11)+D13</f>
        <v>7875000</v>
      </c>
      <c r="G13" s="7"/>
      <c r="H13" s="7">
        <f>+(F13*$M$11)+F13</f>
        <v>8268750</v>
      </c>
      <c r="J13" t="s">
        <v>23</v>
      </c>
      <c r="M13" s="8">
        <v>0.05</v>
      </c>
    </row>
    <row r="14" spans="1:13" x14ac:dyDescent="0.25">
      <c r="D14" s="7"/>
      <c r="E14" s="7"/>
      <c r="F14" s="7"/>
      <c r="G14" s="7"/>
      <c r="H14" s="7"/>
      <c r="J14" t="s">
        <v>24</v>
      </c>
      <c r="M14" s="8">
        <v>6.0000000000000001E-3</v>
      </c>
    </row>
    <row r="15" spans="1:13" x14ac:dyDescent="0.25">
      <c r="A15" s="2" t="s">
        <v>25</v>
      </c>
      <c r="D15" s="7">
        <f>SUM(D10:D13)</f>
        <v>18000000</v>
      </c>
      <c r="E15" s="7"/>
      <c r="F15" s="7">
        <f>SUM(F10:F13)</f>
        <v>18900000</v>
      </c>
      <c r="G15" s="7"/>
      <c r="H15" s="7">
        <f>SUM(H10:H13)</f>
        <v>19845000</v>
      </c>
      <c r="J15" t="s">
        <v>26</v>
      </c>
      <c r="M15" s="8">
        <v>0.01</v>
      </c>
    </row>
    <row r="16" spans="1:13" x14ac:dyDescent="0.25">
      <c r="D16" s="9"/>
      <c r="E16" s="9"/>
      <c r="F16" s="9"/>
      <c r="G16" s="9"/>
      <c r="H16" s="9"/>
      <c r="J16" t="s">
        <v>27</v>
      </c>
      <c r="M16" s="8">
        <v>0.01</v>
      </c>
    </row>
    <row r="17" spans="1:13" x14ac:dyDescent="0.25">
      <c r="A17" s="4" t="s">
        <v>28</v>
      </c>
      <c r="D17" s="9"/>
      <c r="E17" s="9"/>
      <c r="F17" s="9"/>
      <c r="G17" s="9"/>
      <c r="H17" s="9"/>
      <c r="J17" t="s">
        <v>29</v>
      </c>
      <c r="M17" s="8">
        <v>5.0000000000000001E-3</v>
      </c>
    </row>
    <row r="18" spans="1:13" x14ac:dyDescent="0.25">
      <c r="D18" s="9"/>
      <c r="E18" s="9"/>
      <c r="F18" s="9"/>
      <c r="G18" s="9"/>
      <c r="H18" s="9"/>
      <c r="J18" t="s">
        <v>30</v>
      </c>
      <c r="M18" s="8">
        <v>0.01</v>
      </c>
    </row>
    <row r="19" spans="1:13" x14ac:dyDescent="0.25">
      <c r="A19" t="s">
        <v>31</v>
      </c>
      <c r="D19" s="7">
        <f>+D15*$M$19</f>
        <v>10800000</v>
      </c>
      <c r="E19" s="7"/>
      <c r="F19" s="7">
        <f>+F15*$M$19</f>
        <v>11340000</v>
      </c>
      <c r="G19" s="7"/>
      <c r="H19" s="7">
        <f>+H15*$M$19</f>
        <v>11907000</v>
      </c>
      <c r="J19" s="5" t="s">
        <v>32</v>
      </c>
      <c r="M19" s="8">
        <v>0.6</v>
      </c>
    </row>
    <row r="20" spans="1:13" x14ac:dyDescent="0.25">
      <c r="A20" t="s">
        <v>33</v>
      </c>
      <c r="D20" s="7">
        <f>+D15*0.15</f>
        <v>2700000</v>
      </c>
      <c r="E20" s="7"/>
      <c r="F20" s="7">
        <f>+(D20*$M$13)+D20</f>
        <v>2835000</v>
      </c>
      <c r="G20" s="7"/>
      <c r="H20" s="7">
        <f>+(F20*$M$13)+F20</f>
        <v>2976750</v>
      </c>
    </row>
    <row r="21" spans="1:13" x14ac:dyDescent="0.25">
      <c r="A21" t="s">
        <v>34</v>
      </c>
      <c r="D21" s="7">
        <f>+D15*$M$14</f>
        <v>108000</v>
      </c>
      <c r="E21" s="7"/>
      <c r="F21" s="7">
        <f>+F15*$M$14</f>
        <v>113400</v>
      </c>
      <c r="G21" s="7"/>
      <c r="H21" s="7">
        <f>+H15*$M$14</f>
        <v>119070</v>
      </c>
    </row>
    <row r="22" spans="1:13" x14ac:dyDescent="0.25">
      <c r="A22" t="s">
        <v>35</v>
      </c>
      <c r="D22" s="7">
        <f>+D15*$M$15</f>
        <v>180000</v>
      </c>
      <c r="E22" s="7"/>
      <c r="F22" s="7">
        <f>+F15*$M$15</f>
        <v>189000</v>
      </c>
      <c r="G22" s="7"/>
      <c r="H22" s="7">
        <f>+H15*$M$15</f>
        <v>198450</v>
      </c>
    </row>
    <row r="23" spans="1:13" x14ac:dyDescent="0.25">
      <c r="A23" t="s">
        <v>36</v>
      </c>
      <c r="D23" s="7">
        <f>+D15*$M$16</f>
        <v>180000</v>
      </c>
      <c r="E23" s="7"/>
      <c r="F23" s="7">
        <f>+F15*$M$16</f>
        <v>189000</v>
      </c>
      <c r="G23" s="7"/>
      <c r="H23" s="7">
        <f>+H15*$M$16</f>
        <v>198450</v>
      </c>
    </row>
    <row r="24" spans="1:13" x14ac:dyDescent="0.25">
      <c r="A24" t="s">
        <v>37</v>
      </c>
      <c r="D24" s="7">
        <f>+D15*$M$17</f>
        <v>90000</v>
      </c>
      <c r="E24" s="7"/>
      <c r="F24" s="7">
        <f>+F15*$M$17</f>
        <v>94500</v>
      </c>
      <c r="G24" s="7"/>
      <c r="H24" s="7">
        <f>+H15*$M$17</f>
        <v>99225</v>
      </c>
    </row>
    <row r="25" spans="1:13" x14ac:dyDescent="0.25">
      <c r="A25" t="s">
        <v>38</v>
      </c>
      <c r="D25" s="7">
        <f>+D15*$M$18</f>
        <v>180000</v>
      </c>
      <c r="E25" s="7"/>
      <c r="F25" s="7">
        <f>+F15*$M$18</f>
        <v>189000</v>
      </c>
      <c r="G25" s="7"/>
      <c r="H25" s="7">
        <f>+H15*$M$18</f>
        <v>198450</v>
      </c>
    </row>
    <row r="26" spans="1:13" x14ac:dyDescent="0.25">
      <c r="D26" s="7"/>
      <c r="E26" s="7"/>
      <c r="F26" s="7"/>
      <c r="G26" s="7"/>
      <c r="H26" s="7"/>
    </row>
    <row r="27" spans="1:13" x14ac:dyDescent="0.25">
      <c r="A27" s="2" t="s">
        <v>39</v>
      </c>
      <c r="B27" s="2"/>
      <c r="D27" s="7">
        <f>SUM(D19:D25)</f>
        <v>14238000</v>
      </c>
      <c r="E27" s="7"/>
      <c r="F27" s="7">
        <f>SUM(F19:F25)</f>
        <v>14949900</v>
      </c>
      <c r="G27" s="7"/>
      <c r="H27" s="7">
        <f>SUM(H19:H25)</f>
        <v>15697395</v>
      </c>
    </row>
    <row r="28" spans="1:13" x14ac:dyDescent="0.25">
      <c r="A28" s="2"/>
      <c r="B28" s="2"/>
      <c r="D28" s="7"/>
      <c r="E28" s="7"/>
      <c r="F28" s="7"/>
      <c r="G28" s="7"/>
      <c r="H28" s="7"/>
      <c r="J28" s="5"/>
    </row>
    <row r="29" spans="1:13" x14ac:dyDescent="0.25">
      <c r="A29" s="2" t="s">
        <v>40</v>
      </c>
      <c r="B29" s="2"/>
      <c r="D29" s="7">
        <f>+D15-D27</f>
        <v>3762000</v>
      </c>
      <c r="E29" s="7"/>
      <c r="F29" s="7">
        <f>+F15-F27</f>
        <v>3950100</v>
      </c>
      <c r="G29" s="7"/>
      <c r="H29" s="7">
        <f>+H15-H27</f>
        <v>4147605</v>
      </c>
    </row>
    <row r="30" spans="1:13" x14ac:dyDescent="0.25">
      <c r="E30" s="7"/>
      <c r="F30" s="7"/>
      <c r="G30" s="7"/>
      <c r="H30" s="7"/>
    </row>
    <row r="31" spans="1:13" x14ac:dyDescent="0.25">
      <c r="D31" s="9"/>
      <c r="E31" s="9"/>
      <c r="F31" s="9"/>
      <c r="G31" s="9"/>
      <c r="H31" s="9"/>
    </row>
    <row r="32" spans="1:13" x14ac:dyDescent="0.25">
      <c r="A32" s="2" t="s">
        <v>41</v>
      </c>
      <c r="D32" s="7">
        <v>2500000</v>
      </c>
      <c r="E32" s="7"/>
      <c r="F32" s="7">
        <v>0</v>
      </c>
      <c r="G32" s="7"/>
      <c r="H32" s="7">
        <v>0</v>
      </c>
    </row>
    <row r="33" spans="1:8" x14ac:dyDescent="0.25">
      <c r="D33" s="9"/>
      <c r="E33" s="9"/>
      <c r="F33" s="9"/>
      <c r="G33" s="9"/>
      <c r="H33" s="9"/>
    </row>
    <row r="34" spans="1:8" x14ac:dyDescent="0.25">
      <c r="A34" s="2"/>
      <c r="D34" s="9"/>
      <c r="E34" s="9"/>
      <c r="F34" s="9"/>
      <c r="G34" s="9"/>
      <c r="H3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Preopening Budget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Lyontelfer, Siana S.</dc:creator>
  <cp:lastModifiedBy>Lyontelfer, Siana S.</cp:lastModifiedBy>
  <dcterms:created xsi:type="dcterms:W3CDTF">2021-07-24T18:00:05Z</dcterms:created>
  <dcterms:modified xsi:type="dcterms:W3CDTF">2021-07-24T18:01:09Z</dcterms:modified>
</cp:coreProperties>
</file>